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aura/Desktop/2026/"/>
    </mc:Choice>
  </mc:AlternateContent>
  <xr:revisionPtr revIDLastSave="0" documentId="13_ncr:1_{002ED3BB-5291-4343-9D1A-C3EDFACCB130}" xr6:coauthVersionLast="47" xr6:coauthVersionMax="47" xr10:uidLastSave="{00000000-0000-0000-0000-000000000000}"/>
  <bookViews>
    <workbookView xWindow="0" yWindow="600" windowWidth="28800" windowHeight="15900" activeTab="2" xr2:uid="{00000000-000D-0000-FFFF-FFFF00000000}"/>
  </bookViews>
  <sheets>
    <sheet name="Foglio1" sheetId="1" r:id="rId1"/>
    <sheet name="Foglio2" sheetId="2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9" i="3" l="1"/>
  <c r="B49" i="3"/>
  <c r="P59" i="2"/>
  <c r="O72" i="2"/>
  <c r="Q58" i="2"/>
  <c r="M49" i="2"/>
  <c r="N52" i="2"/>
  <c r="L71" i="2"/>
  <c r="K88" i="2"/>
  <c r="K90" i="2" s="1"/>
  <c r="K92" i="2" s="1"/>
  <c r="F57" i="2"/>
  <c r="E57" i="2"/>
  <c r="D57" i="2"/>
  <c r="C57" i="2"/>
  <c r="K24" i="2" l="1"/>
  <c r="L24" i="2"/>
  <c r="M24" i="2"/>
  <c r="J24" i="2"/>
  <c r="C25" i="2"/>
  <c r="D25" i="2"/>
  <c r="E25" i="2"/>
  <c r="F25" i="2"/>
  <c r="B25" i="2"/>
  <c r="D70" i="1"/>
  <c r="D55" i="1"/>
  <c r="D17" i="1" l="1"/>
  <c r="D23" i="1" l="1"/>
  <c r="D71" i="1" l="1"/>
  <c r="D24" i="1"/>
</calcChain>
</file>

<file path=xl/sharedStrings.xml><?xml version="1.0" encoding="utf-8"?>
<sst xmlns="http://schemas.openxmlformats.org/spreadsheetml/2006/main" count="91" uniqueCount="68">
  <si>
    <t>A T T I V ITA’</t>
  </si>
  <si>
    <t>euro</t>
  </si>
  <si>
    <t>Immobile Via Fossoli Modena</t>
  </si>
  <si>
    <t>Beni mobili da donazione (atto notarile)</t>
  </si>
  <si>
    <t>Depositi bancari e postali:</t>
  </si>
  <si>
    <t>BPER c/c  1165032</t>
  </si>
  <si>
    <t>Banco Posta c/c n 41299306</t>
  </si>
  <si>
    <t>Banco Popolare c/c n 638</t>
  </si>
  <si>
    <t xml:space="preserve"> </t>
  </si>
  <si>
    <t>Totale attività</t>
  </si>
  <si>
    <t>PASSIVITA’</t>
  </si>
  <si>
    <t>F.do immobile Via Fossoli</t>
  </si>
  <si>
    <t>Totale passivita’</t>
  </si>
  <si>
    <t>ENTRATE</t>
  </si>
  <si>
    <t>Interessi attivi Bancari</t>
  </si>
  <si>
    <t>TOTALE ENTRATE</t>
  </si>
  <si>
    <t>USCITE</t>
  </si>
  <si>
    <t>Trasferimento fondi per progetti:</t>
  </si>
  <si>
    <t xml:space="preserve">Commissioni bancarie Banco Popolare </t>
  </si>
  <si>
    <t>Commissioni postali</t>
  </si>
  <si>
    <t>Assicurazione obbligatoria soci attivi</t>
  </si>
  <si>
    <t>TOTALE USCITE</t>
  </si>
  <si>
    <t xml:space="preserve">                      strada Chiesa di Collegara , 7 – 41126 S. Damaso (MO)</t>
  </si>
  <si>
    <t xml:space="preserve">                                                 C.F.  94104520369</t>
  </si>
  <si>
    <t xml:space="preserve">                                                           Talità   Kum ODV</t>
  </si>
  <si>
    <t>Contributo spese via fossoli</t>
  </si>
  <si>
    <t>spese varie  (bollettini, biglietti,stampe, francobolli)</t>
  </si>
  <si>
    <t> </t>
  </si>
  <si>
    <t>Quote associative</t>
  </si>
  <si>
    <t>Commissioni bancarie BPER :</t>
  </si>
  <si>
    <t>(Filippine, Colombia, Myanmar, India)</t>
  </si>
  <si>
    <t>Erogazioni liberali per sostegno a distanza</t>
  </si>
  <si>
    <t>Erogazioni liberali per progetti, mense, medicinali</t>
  </si>
  <si>
    <t>Trasferimento fondi per sostegno a distanza</t>
  </si>
  <si>
    <t xml:space="preserve">IMU </t>
  </si>
  <si>
    <t>Spese correnti immobili (condominio Via Fossoli)</t>
  </si>
  <si>
    <t xml:space="preserve">Erogazioni liberali per cene sociali </t>
  </si>
  <si>
    <t xml:space="preserve">Cassa </t>
  </si>
  <si>
    <t>contributi vari</t>
  </si>
  <si>
    <t xml:space="preserve">spese consulenze  amministrative </t>
  </si>
  <si>
    <t xml:space="preserve">                    SITUAZIONE PATRIMONIALE  al     31-12-2025</t>
  </si>
  <si>
    <t>Patrimonio netto al 31/12/2024</t>
  </si>
  <si>
    <t>RISULTATO ESERCIZIO AL 31/12/2025</t>
  </si>
  <si>
    <t>SALDO  AL 31/12/2025</t>
  </si>
  <si>
    <t>Contributo 5 per mille anno 2024 redditi 2023</t>
  </si>
  <si>
    <t>contributo a Caritas italiana a favore di Gaza</t>
  </si>
  <si>
    <t>BPM</t>
  </si>
  <si>
    <t>PROGETTI</t>
  </si>
  <si>
    <t>ADOZIONI</t>
  </si>
  <si>
    <t>5X100</t>
  </si>
  <si>
    <t>SOCI</t>
  </si>
  <si>
    <t>INTERESSI</t>
  </si>
  <si>
    <t>SPESE BANCA</t>
  </si>
  <si>
    <t>IMU</t>
  </si>
  <si>
    <t>CONDOMINIO</t>
  </si>
  <si>
    <t>ARLETTI</t>
  </si>
  <si>
    <t>POSTA</t>
  </si>
  <si>
    <t>BPER</t>
  </si>
  <si>
    <t xml:space="preserve">                            RENDICONTO DELLA GESTIONE 2025</t>
  </si>
  <si>
    <t>TRASFERIMENTI</t>
  </si>
  <si>
    <t>BOLLI</t>
  </si>
  <si>
    <t>GAZA</t>
  </si>
  <si>
    <t>ASS.NE</t>
  </si>
  <si>
    <t>ON.BANCA</t>
  </si>
  <si>
    <t>FONTANINA</t>
  </si>
  <si>
    <t>ENTRATE BPM</t>
  </si>
  <si>
    <t>ENTRATE BPER</t>
  </si>
  <si>
    <t>diff.za cassa  € 186,00 versati ma non detratti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</si>
</sst>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Tahoma"/>
      <family val="2"/>
    </font>
    <font>
      <i/>
      <sz val="11"/>
      <color theme="1"/>
      <name val="Comic Sans MS"/>
      <family val="4"/>
    </font>
    <font>
      <sz val="12"/>
      <name val="Tahoma"/>
      <family val="2"/>
    </font>
    <font>
      <b/>
      <sz val="12"/>
      <name val="Tahoma"/>
      <family val="2"/>
    </font>
    <font>
      <b/>
      <i/>
      <sz val="12"/>
      <name val="Tahoma"/>
      <family val="2"/>
    </font>
    <font>
      <sz val="11"/>
      <name val="Calibri"/>
      <family val="2"/>
      <scheme val="minor"/>
    </font>
    <font>
      <sz val="14"/>
      <name val="Comic Sans MS"/>
      <family val="4"/>
      <charset val="1"/>
    </font>
    <font>
      <sz val="14"/>
      <color rgb="FFFF0000"/>
      <name val="Comic Sans MS"/>
      <family val="4"/>
      <charset val="1"/>
    </font>
    <font>
      <sz val="11"/>
      <color rgb="FFFF0000"/>
      <name val="Calibri"/>
      <family val="2"/>
      <scheme val="minor"/>
    </font>
    <font>
      <sz val="14"/>
      <name val="Calibri"/>
      <family val="2"/>
      <scheme val="minor"/>
    </font>
    <font>
      <sz val="12"/>
      <color rgb="FFFF0000"/>
      <name val="Tahoma"/>
      <family val="2"/>
    </font>
    <font>
      <sz val="16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rgb="FFC00000"/>
      <name val="Tahoma"/>
      <family val="2"/>
    </font>
    <font>
      <i/>
      <sz val="12"/>
      <name val="Tahoma"/>
      <family val="2"/>
    </font>
    <font>
      <b/>
      <sz val="12"/>
      <color rgb="FF0070C0"/>
      <name val="Tahoma"/>
      <family val="2"/>
    </font>
    <font>
      <b/>
      <sz val="12"/>
      <color rgb="FF00B0F0"/>
      <name val="Tahoma"/>
      <family val="2"/>
    </font>
    <font>
      <sz val="12"/>
      <color theme="5"/>
      <name val="Tahoma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4" fontId="0" fillId="0" borderId="0" xfId="0" applyNumberFormat="1"/>
    <xf numFmtId="0" fontId="2" fillId="0" borderId="0" xfId="0" applyFont="1"/>
    <xf numFmtId="0" fontId="3" fillId="0" borderId="0" xfId="0" applyFont="1"/>
    <xf numFmtId="0" fontId="1" fillId="0" borderId="0" xfId="0" applyFont="1"/>
    <xf numFmtId="4" fontId="2" fillId="0" borderId="0" xfId="0" applyNumberFormat="1" applyFont="1"/>
    <xf numFmtId="0" fontId="5" fillId="0" borderId="5" xfId="0" applyFont="1" applyBorder="1"/>
    <xf numFmtId="0" fontId="4" fillId="0" borderId="6" xfId="0" applyFont="1" applyBorder="1"/>
    <xf numFmtId="0" fontId="4" fillId="0" borderId="5" xfId="0" applyFont="1" applyBorder="1"/>
    <xf numFmtId="0" fontId="4" fillId="0" borderId="0" xfId="0" applyFont="1"/>
    <xf numFmtId="0" fontId="6" fillId="0" borderId="8" xfId="0" applyFont="1" applyBorder="1"/>
    <xf numFmtId="0" fontId="4" fillId="0" borderId="9" xfId="0" applyFont="1" applyBorder="1"/>
    <xf numFmtId="0" fontId="4" fillId="0" borderId="3" xfId="0" applyFont="1" applyBorder="1"/>
    <xf numFmtId="0" fontId="5" fillId="0" borderId="4" xfId="0" applyFont="1" applyBorder="1"/>
    <xf numFmtId="0" fontId="7" fillId="0" borderId="0" xfId="0" applyFont="1"/>
    <xf numFmtId="0" fontId="6" fillId="0" borderId="5" xfId="0" applyFont="1" applyBorder="1"/>
    <xf numFmtId="0" fontId="5" fillId="0" borderId="6" xfId="0" applyFont="1" applyBorder="1"/>
    <xf numFmtId="0" fontId="4" fillId="0" borderId="11" xfId="0" applyFont="1" applyBorder="1"/>
    <xf numFmtId="0" fontId="4" fillId="0" borderId="8" xfId="0" applyFont="1" applyBorder="1"/>
    <xf numFmtId="0" fontId="6" fillId="0" borderId="3" xfId="0" applyFont="1" applyBorder="1"/>
    <xf numFmtId="0" fontId="4" fillId="0" borderId="4" xfId="0" applyFont="1" applyBorder="1"/>
    <xf numFmtId="0" fontId="6" fillId="0" borderId="4" xfId="0" applyFont="1" applyBorder="1"/>
    <xf numFmtId="4" fontId="8" fillId="0" borderId="0" xfId="0" applyNumberFormat="1" applyFont="1"/>
    <xf numFmtId="0" fontId="4" fillId="0" borderId="12" xfId="0" applyFont="1" applyBorder="1"/>
    <xf numFmtId="4" fontId="4" fillId="0" borderId="12" xfId="0" applyNumberFormat="1" applyFont="1" applyBorder="1"/>
    <xf numFmtId="4" fontId="4" fillId="0" borderId="0" xfId="0" applyNumberFormat="1" applyFont="1"/>
    <xf numFmtId="4" fontId="9" fillId="0" borderId="0" xfId="0" applyNumberFormat="1" applyFont="1"/>
    <xf numFmtId="0" fontId="4" fillId="0" borderId="13" xfId="0" applyFont="1" applyBorder="1"/>
    <xf numFmtId="0" fontId="6" fillId="0" borderId="15" xfId="0" applyFont="1" applyBorder="1"/>
    <xf numFmtId="0" fontId="4" fillId="0" borderId="16" xfId="0" applyFont="1" applyBorder="1"/>
    <xf numFmtId="4" fontId="1" fillId="0" borderId="0" xfId="0" applyNumberFormat="1" applyFont="1"/>
    <xf numFmtId="4" fontId="4" fillId="0" borderId="12" xfId="0" applyNumberFormat="1" applyFont="1" applyBorder="1" applyAlignment="1">
      <alignment horizontal="center"/>
    </xf>
    <xf numFmtId="4" fontId="5" fillId="0" borderId="12" xfId="0" applyNumberFormat="1" applyFont="1" applyBorder="1"/>
    <xf numFmtId="4" fontId="7" fillId="0" borderId="0" xfId="0" applyNumberFormat="1" applyFont="1"/>
    <xf numFmtId="4" fontId="4" fillId="0" borderId="7" xfId="0" applyNumberFormat="1" applyFont="1" applyBorder="1"/>
    <xf numFmtId="4" fontId="4" fillId="0" borderId="13" xfId="0" applyNumberFormat="1" applyFont="1" applyBorder="1"/>
    <xf numFmtId="4" fontId="5" fillId="0" borderId="2" xfId="0" applyNumberFormat="1" applyFont="1" applyBorder="1"/>
    <xf numFmtId="4" fontId="5" fillId="0" borderId="1" xfId="0" applyNumberFormat="1" applyFont="1" applyBorder="1"/>
    <xf numFmtId="4" fontId="5" fillId="0" borderId="17" xfId="0" applyNumberFormat="1" applyFont="1" applyBorder="1"/>
    <xf numFmtId="0" fontId="11" fillId="0" borderId="0" xfId="0" applyFont="1"/>
    <xf numFmtId="4" fontId="5" fillId="0" borderId="0" xfId="0" applyNumberFormat="1" applyFont="1"/>
    <xf numFmtId="4" fontId="10" fillId="0" borderId="0" xfId="0" applyNumberFormat="1" applyFont="1"/>
    <xf numFmtId="4" fontId="13" fillId="0" borderId="0" xfId="0" applyNumberFormat="1" applyFont="1"/>
    <xf numFmtId="4" fontId="14" fillId="0" borderId="0" xfId="0" applyNumberFormat="1" applyFont="1"/>
    <xf numFmtId="4" fontId="15" fillId="0" borderId="0" xfId="0" applyNumberFormat="1" applyFont="1"/>
    <xf numFmtId="0" fontId="16" fillId="0" borderId="6" xfId="0" applyFont="1" applyBorder="1"/>
    <xf numFmtId="0" fontId="16" fillId="0" borderId="11" xfId="0" applyFont="1" applyBorder="1"/>
    <xf numFmtId="0" fontId="16" fillId="0" borderId="0" xfId="0" applyFont="1"/>
    <xf numFmtId="0" fontId="17" fillId="0" borderId="5" xfId="0" applyFont="1" applyBorder="1"/>
    <xf numFmtId="0" fontId="12" fillId="0" borderId="9" xfId="0" applyFont="1" applyBorder="1"/>
    <xf numFmtId="4" fontId="16" fillId="0" borderId="13" xfId="0" applyNumberFormat="1" applyFont="1" applyBorder="1"/>
    <xf numFmtId="0" fontId="18" fillId="0" borderId="6" xfId="0" applyFont="1" applyBorder="1"/>
    <xf numFmtId="0" fontId="18" fillId="0" borderId="9" xfId="0" applyFont="1" applyBorder="1"/>
    <xf numFmtId="0" fontId="17" fillId="0" borderId="9" xfId="0" applyFont="1" applyBorder="1"/>
    <xf numFmtId="0" fontId="5" fillId="0" borderId="0" xfId="0" applyFont="1"/>
    <xf numFmtId="0" fontId="19" fillId="0" borderId="11" xfId="0" applyFont="1" applyBorder="1"/>
    <xf numFmtId="0" fontId="4" fillId="0" borderId="10" xfId="0" applyFont="1" applyBorder="1"/>
    <xf numFmtId="4" fontId="5" fillId="0" borderId="18" xfId="0" applyNumberFormat="1" applyFont="1" applyBorder="1"/>
    <xf numFmtId="0" fontId="20" fillId="0" borderId="9" xfId="0" applyFont="1" applyBorder="1"/>
    <xf numFmtId="4" fontId="4" fillId="0" borderId="14" xfId="0" applyNumberFormat="1" applyFont="1" applyBorder="1"/>
    <xf numFmtId="0" fontId="6" fillId="0" borderId="18" xfId="0" applyFont="1" applyBorder="1"/>
    <xf numFmtId="4" fontId="10" fillId="0" borderId="20" xfId="0" applyNumberFormat="1" applyFont="1" applyBorder="1"/>
    <xf numFmtId="4" fontId="7" fillId="0" borderId="20" xfId="0" applyNumberFormat="1" applyFont="1" applyBorder="1"/>
    <xf numFmtId="4" fontId="0" fillId="0" borderId="21" xfId="0" applyNumberFormat="1" applyBorder="1"/>
    <xf numFmtId="4" fontId="0" fillId="0" borderId="23" xfId="0" applyNumberFormat="1" applyBorder="1"/>
    <xf numFmtId="4" fontId="0" fillId="0" borderId="22" xfId="0" applyNumberFormat="1" applyBorder="1"/>
    <xf numFmtId="4" fontId="10" fillId="0" borderId="23" xfId="0" applyNumberFormat="1" applyFont="1" applyBorder="1"/>
    <xf numFmtId="4" fontId="0" fillId="0" borderId="25" xfId="0" applyNumberFormat="1" applyBorder="1"/>
    <xf numFmtId="4" fontId="0" fillId="0" borderId="2" xfId="0" applyNumberFormat="1" applyBorder="1"/>
    <xf numFmtId="4" fontId="0" fillId="0" borderId="19" xfId="0" applyNumberFormat="1" applyBorder="1"/>
    <xf numFmtId="4" fontId="0" fillId="0" borderId="20" xfId="0" applyNumberFormat="1" applyBorder="1"/>
    <xf numFmtId="4" fontId="0" fillId="0" borderId="24" xfId="0" applyNumberFormat="1" applyBorder="1"/>
    <xf numFmtId="4" fontId="10" fillId="0" borderId="26" xfId="0" applyNumberFormat="1" applyFont="1" applyBorder="1"/>
    <xf numFmtId="4" fontId="10" fillId="0" borderId="27" xfId="0" applyNumberFormat="1" applyFont="1" applyBorder="1"/>
    <xf numFmtId="4" fontId="0" fillId="0" borderId="27" xfId="0" applyNumberFormat="1" applyBorder="1"/>
    <xf numFmtId="4" fontId="7" fillId="0" borderId="27" xfId="0" applyNumberFormat="1" applyFont="1" applyBorder="1"/>
    <xf numFmtId="4" fontId="7" fillId="0" borderId="28" xfId="0" applyNumberFormat="1" applyFont="1" applyBorder="1"/>
    <xf numFmtId="3" fontId="0" fillId="0" borderId="0" xfId="0" applyNumberFormat="1"/>
    <xf numFmtId="0" fontId="0" fillId="0" borderId="3" xfId="0" applyBorder="1"/>
    <xf numFmtId="0" fontId="0" fillId="0" borderId="4" xfId="0" applyBorder="1"/>
    <xf numFmtId="0" fontId="0" fillId="0" borderId="1" xfId="0" applyBorder="1"/>
    <xf numFmtId="4" fontId="0" fillId="0" borderId="4" xfId="0" applyNumberFormat="1" applyBorder="1"/>
    <xf numFmtId="0" fontId="10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79"/>
  <sheetViews>
    <sheetView zoomScale="235" zoomScaleNormal="180" workbookViewId="0">
      <selection activeCell="F51" sqref="F51"/>
    </sheetView>
  </sheetViews>
  <sheetFormatPr baseColWidth="10" defaultColWidth="8.83203125" defaultRowHeight="15" x14ac:dyDescent="0.2"/>
  <cols>
    <col min="2" max="2" width="69.5" customWidth="1"/>
    <col min="3" max="3" width="2.1640625" hidden="1" customWidth="1"/>
    <col min="4" max="4" width="14.33203125" style="1" bestFit="1" customWidth="1"/>
    <col min="6" max="6" width="25.5" customWidth="1"/>
    <col min="7" max="7" width="14.33203125" bestFit="1" customWidth="1"/>
    <col min="8" max="8" width="13.83203125" customWidth="1"/>
    <col min="9" max="9" width="11.6640625" style="1" bestFit="1" customWidth="1"/>
    <col min="10" max="10" width="9.83203125" style="1" bestFit="1" customWidth="1"/>
    <col min="11" max="11" width="23.33203125" style="1" customWidth="1"/>
    <col min="12" max="12" width="14.33203125" style="1" bestFit="1" customWidth="1"/>
    <col min="13" max="13" width="14.6640625" style="1" bestFit="1" customWidth="1"/>
    <col min="14" max="14" width="11.5" style="1" bestFit="1" customWidth="1"/>
    <col min="15" max="16" width="10.1640625" style="1" bestFit="1" customWidth="1"/>
  </cols>
  <sheetData>
    <row r="1" spans="2:12" ht="17" x14ac:dyDescent="0.25">
      <c r="B1" s="3" t="s">
        <v>24</v>
      </c>
      <c r="C1" s="4"/>
      <c r="D1" s="30"/>
    </row>
    <row r="2" spans="2:12" ht="17" x14ac:dyDescent="0.25">
      <c r="B2" s="3"/>
      <c r="C2" s="4"/>
      <c r="D2" s="30"/>
    </row>
    <row r="3" spans="2:12" ht="17" x14ac:dyDescent="0.25">
      <c r="B3" s="3" t="s">
        <v>22</v>
      </c>
      <c r="C3" s="4"/>
      <c r="D3" s="30"/>
    </row>
    <row r="4" spans="2:12" ht="17" x14ac:dyDescent="0.25">
      <c r="B4" s="3" t="s">
        <v>23</v>
      </c>
      <c r="C4" s="4"/>
      <c r="D4" s="30"/>
    </row>
    <row r="5" spans="2:12" ht="20" customHeight="1" x14ac:dyDescent="0.25">
      <c r="B5" s="3"/>
      <c r="C5" s="4"/>
      <c r="D5" s="30"/>
      <c r="F5" s="14"/>
      <c r="G5" s="14"/>
      <c r="H5" s="14"/>
      <c r="I5" s="33"/>
      <c r="J5" s="33"/>
      <c r="K5" s="33"/>
      <c r="L5" s="33"/>
    </row>
    <row r="6" spans="2:12" ht="16" x14ac:dyDescent="0.2">
      <c r="B6" s="2" t="s">
        <v>40</v>
      </c>
      <c r="F6" s="14"/>
      <c r="G6" s="14"/>
      <c r="H6" s="14"/>
      <c r="I6" s="33"/>
      <c r="J6" s="33"/>
      <c r="K6" s="33"/>
      <c r="L6" s="33"/>
    </row>
    <row r="7" spans="2:12" ht="15" customHeight="1" x14ac:dyDescent="0.2">
      <c r="F7" s="14"/>
      <c r="G7" s="14"/>
      <c r="H7" s="14"/>
      <c r="I7" s="33"/>
      <c r="J7" s="33"/>
      <c r="K7" s="33"/>
      <c r="L7" s="33"/>
    </row>
    <row r="8" spans="2:12" ht="20" customHeight="1" x14ac:dyDescent="0.2">
      <c r="B8" s="6" t="s">
        <v>0</v>
      </c>
      <c r="C8" s="7"/>
      <c r="D8" s="31" t="s">
        <v>1</v>
      </c>
      <c r="F8" s="14"/>
      <c r="G8" s="14"/>
      <c r="H8" s="14"/>
      <c r="I8" s="33"/>
      <c r="J8" s="33"/>
      <c r="K8" s="33"/>
      <c r="L8" s="33"/>
    </row>
    <row r="9" spans="2:12" ht="20" customHeight="1" x14ac:dyDescent="0.2">
      <c r="B9" s="23" t="s">
        <v>2</v>
      </c>
      <c r="C9" s="23"/>
      <c r="D9" s="24">
        <v>22179</v>
      </c>
      <c r="F9" s="14"/>
      <c r="G9" s="14"/>
      <c r="H9" s="14"/>
      <c r="I9" s="33"/>
      <c r="J9" s="33"/>
      <c r="K9" s="33"/>
      <c r="L9" s="33"/>
    </row>
    <row r="10" spans="2:12" ht="20" customHeight="1" x14ac:dyDescent="0.2">
      <c r="B10" s="23" t="s">
        <v>3</v>
      </c>
      <c r="C10" s="23"/>
      <c r="D10" s="24">
        <v>123784</v>
      </c>
      <c r="F10" s="14"/>
      <c r="G10" s="14"/>
      <c r="H10" s="14"/>
      <c r="I10" s="33"/>
      <c r="J10" s="33"/>
      <c r="K10" s="33"/>
      <c r="L10" s="33"/>
    </row>
    <row r="11" spans="2:12" ht="20" customHeight="1" x14ac:dyDescent="0.25">
      <c r="B11" s="23" t="s">
        <v>4</v>
      </c>
      <c r="C11" s="23"/>
      <c r="D11" s="24"/>
      <c r="F11" s="39"/>
      <c r="G11" s="14"/>
      <c r="H11" s="14"/>
      <c r="I11" s="33"/>
      <c r="J11" s="33"/>
      <c r="K11" s="33"/>
      <c r="L11" s="33"/>
    </row>
    <row r="12" spans="2:12" ht="20" customHeight="1" x14ac:dyDescent="0.25">
      <c r="B12" s="23" t="s">
        <v>5</v>
      </c>
      <c r="C12" s="23"/>
      <c r="D12" s="24">
        <v>38273.040000000001</v>
      </c>
      <c r="F12" s="39"/>
      <c r="G12" s="25"/>
      <c r="H12" s="14"/>
      <c r="I12" s="33"/>
      <c r="J12" s="33"/>
      <c r="K12" s="25"/>
      <c r="L12" s="33"/>
    </row>
    <row r="13" spans="2:12" ht="20" customHeight="1" x14ac:dyDescent="0.25">
      <c r="B13" s="23" t="s">
        <v>6</v>
      </c>
      <c r="C13" s="23"/>
      <c r="D13" s="24">
        <v>1532.12</v>
      </c>
      <c r="F13" s="39"/>
      <c r="G13" s="25"/>
      <c r="H13" s="25"/>
      <c r="I13" s="33"/>
      <c r="J13" s="33"/>
      <c r="K13" s="33"/>
      <c r="L13" s="33"/>
    </row>
    <row r="14" spans="2:12" ht="20" customHeight="1" x14ac:dyDescent="0.25">
      <c r="B14" s="23" t="s">
        <v>7</v>
      </c>
      <c r="C14" s="23"/>
      <c r="D14" s="24">
        <v>22697.38</v>
      </c>
      <c r="F14" s="39"/>
      <c r="G14" s="25"/>
      <c r="H14" s="14"/>
      <c r="I14" s="33"/>
      <c r="J14" s="33"/>
      <c r="K14" s="40"/>
      <c r="L14" s="33"/>
    </row>
    <row r="15" spans="2:12" ht="20" customHeight="1" x14ac:dyDescent="0.25">
      <c r="B15" s="23" t="s">
        <v>37</v>
      </c>
      <c r="C15" s="23"/>
      <c r="D15" s="24">
        <v>255</v>
      </c>
      <c r="F15" s="39"/>
      <c r="G15" s="25"/>
      <c r="H15" s="33"/>
      <c r="I15" s="33"/>
      <c r="J15" s="33"/>
      <c r="K15" s="25"/>
      <c r="L15" s="33"/>
    </row>
    <row r="16" spans="2:12" ht="20" customHeight="1" thickBot="1" x14ac:dyDescent="0.25">
      <c r="B16" s="27"/>
      <c r="C16" s="27"/>
      <c r="D16" s="35" t="s">
        <v>8</v>
      </c>
      <c r="F16" s="14"/>
      <c r="G16" s="25"/>
      <c r="H16" s="14"/>
      <c r="I16" s="33"/>
      <c r="J16" s="33"/>
      <c r="K16" s="33"/>
      <c r="L16" s="33"/>
    </row>
    <row r="17" spans="2:12" ht="20" customHeight="1" thickBot="1" x14ac:dyDescent="0.25">
      <c r="B17" s="28" t="s">
        <v>9</v>
      </c>
      <c r="C17" s="29"/>
      <c r="D17" s="38">
        <f>SUM(D9:D16)</f>
        <v>208720.54</v>
      </c>
      <c r="F17" s="14"/>
      <c r="G17" s="14"/>
      <c r="H17" s="33"/>
      <c r="I17" s="33"/>
      <c r="J17" s="33"/>
      <c r="K17" s="33"/>
      <c r="L17" s="33"/>
    </row>
    <row r="18" spans="2:12" ht="50" customHeight="1" x14ac:dyDescent="0.2">
      <c r="B18" s="9"/>
      <c r="C18" s="9"/>
      <c r="D18" s="25" t="s">
        <v>8</v>
      </c>
      <c r="F18" s="14"/>
      <c r="G18" s="14"/>
      <c r="H18" s="14"/>
      <c r="I18" s="33"/>
      <c r="J18" s="33"/>
      <c r="K18" s="33"/>
      <c r="L18" s="33"/>
    </row>
    <row r="19" spans="2:12" ht="20" customHeight="1" x14ac:dyDescent="0.2">
      <c r="B19" s="6" t="s">
        <v>10</v>
      </c>
      <c r="C19" s="7"/>
      <c r="D19" s="24"/>
      <c r="F19" s="14"/>
      <c r="G19" s="14"/>
      <c r="H19" s="14"/>
      <c r="I19" s="33"/>
      <c r="J19" s="33"/>
      <c r="K19" s="33"/>
      <c r="L19" s="33"/>
    </row>
    <row r="20" spans="2:12" ht="20" customHeight="1" x14ac:dyDescent="0.2">
      <c r="B20" s="8" t="s">
        <v>41</v>
      </c>
      <c r="C20" s="7"/>
      <c r="D20" s="24">
        <v>43754.130000000005</v>
      </c>
      <c r="F20" s="14"/>
      <c r="G20" s="14"/>
      <c r="H20" s="14"/>
      <c r="I20" s="33"/>
      <c r="J20" s="33"/>
      <c r="K20" s="33"/>
      <c r="L20" s="33"/>
    </row>
    <row r="21" spans="2:12" ht="20" customHeight="1" x14ac:dyDescent="0.2">
      <c r="B21" s="8" t="s">
        <v>11</v>
      </c>
      <c r="C21" s="7"/>
      <c r="D21" s="24">
        <v>22179</v>
      </c>
      <c r="F21" s="14"/>
      <c r="G21" s="14"/>
      <c r="H21" s="14"/>
      <c r="I21" s="33"/>
      <c r="J21" s="33"/>
      <c r="K21" s="33"/>
      <c r="L21" s="33"/>
    </row>
    <row r="22" spans="2:12" ht="20" customHeight="1" x14ac:dyDescent="0.2">
      <c r="B22" s="8" t="s">
        <v>3</v>
      </c>
      <c r="C22" s="7"/>
      <c r="D22" s="24">
        <v>123784</v>
      </c>
      <c r="F22" s="14"/>
      <c r="G22" s="14"/>
      <c r="H22" s="14"/>
      <c r="I22" s="33"/>
      <c r="J22" s="33"/>
      <c r="K22" s="33"/>
      <c r="L22" s="33"/>
    </row>
    <row r="23" spans="2:12" ht="20" customHeight="1" thickBot="1" x14ac:dyDescent="0.25">
      <c r="B23" s="10" t="s">
        <v>12</v>
      </c>
      <c r="C23" s="11"/>
      <c r="D23" s="32">
        <f>SUM(D20:D22)</f>
        <v>189717.13</v>
      </c>
      <c r="F23" s="14"/>
      <c r="G23" s="14"/>
      <c r="H23" s="14"/>
      <c r="I23" s="33"/>
      <c r="J23" s="33"/>
      <c r="K23" s="33"/>
      <c r="L23" s="33"/>
    </row>
    <row r="24" spans="2:12" ht="20" customHeight="1" thickBot="1" x14ac:dyDescent="0.25">
      <c r="B24" s="12" t="s">
        <v>42</v>
      </c>
      <c r="C24" s="13"/>
      <c r="D24" s="32">
        <f>SUM(D17-D23)</f>
        <v>19003.410000000003</v>
      </c>
      <c r="F24" s="14"/>
      <c r="G24" s="14"/>
      <c r="H24" s="14"/>
      <c r="I24" s="33"/>
      <c r="J24" s="33"/>
      <c r="K24" s="33"/>
      <c r="L24" s="33"/>
    </row>
    <row r="25" spans="2:12" x14ac:dyDescent="0.2">
      <c r="B25" s="14"/>
      <c r="C25" s="14"/>
      <c r="D25" s="33"/>
      <c r="F25" s="14"/>
      <c r="G25" s="14"/>
      <c r="H25" s="14"/>
      <c r="I25" s="33"/>
      <c r="J25" s="33"/>
      <c r="K25" s="33"/>
      <c r="L25" s="33"/>
    </row>
    <row r="26" spans="2:12" x14ac:dyDescent="0.2">
      <c r="B26" s="14"/>
      <c r="C26" s="14"/>
      <c r="D26" s="33"/>
    </row>
    <row r="27" spans="2:12" x14ac:dyDescent="0.2">
      <c r="B27" s="14"/>
      <c r="C27" s="14"/>
      <c r="D27" s="33"/>
    </row>
    <row r="28" spans="2:12" x14ac:dyDescent="0.2">
      <c r="B28" s="14"/>
      <c r="C28" s="14"/>
      <c r="D28" s="33"/>
    </row>
    <row r="29" spans="2:12" x14ac:dyDescent="0.2">
      <c r="B29" s="14"/>
      <c r="C29" s="14"/>
      <c r="D29" s="33"/>
    </row>
    <row r="30" spans="2:12" x14ac:dyDescent="0.2">
      <c r="B30" s="14"/>
      <c r="C30" s="14"/>
      <c r="D30" s="33"/>
    </row>
    <row r="31" spans="2:12" x14ac:dyDescent="0.2">
      <c r="B31" s="14"/>
      <c r="C31" s="14"/>
      <c r="D31" s="33"/>
    </row>
    <row r="32" spans="2:12" x14ac:dyDescent="0.2">
      <c r="B32" s="14"/>
      <c r="C32" s="14"/>
      <c r="D32" s="33"/>
    </row>
    <row r="33" spans="2:9" x14ac:dyDescent="0.2">
      <c r="B33" s="14"/>
      <c r="C33" s="14"/>
      <c r="D33" s="33"/>
    </row>
    <row r="34" spans="2:9" x14ac:dyDescent="0.2">
      <c r="B34" s="14"/>
      <c r="C34" s="14"/>
      <c r="D34" s="33"/>
    </row>
    <row r="35" spans="2:9" x14ac:dyDescent="0.2">
      <c r="B35" s="14"/>
      <c r="C35" s="14"/>
      <c r="D35" s="33"/>
    </row>
    <row r="36" spans="2:9" x14ac:dyDescent="0.2">
      <c r="B36" s="14"/>
      <c r="C36" s="14"/>
      <c r="D36" s="33"/>
    </row>
    <row r="37" spans="2:9" x14ac:dyDescent="0.2">
      <c r="B37" s="14"/>
      <c r="C37" s="14"/>
      <c r="D37" s="33"/>
    </row>
    <row r="38" spans="2:9" x14ac:dyDescent="0.2">
      <c r="B38" s="14"/>
      <c r="C38" s="14"/>
      <c r="D38" s="33"/>
    </row>
    <row r="39" spans="2:9" x14ac:dyDescent="0.2">
      <c r="B39" s="14"/>
      <c r="C39" s="14"/>
      <c r="D39" s="33"/>
    </row>
    <row r="40" spans="2:9" x14ac:dyDescent="0.2">
      <c r="B40" s="14"/>
      <c r="C40" s="14"/>
      <c r="D40" s="33"/>
    </row>
    <row r="41" spans="2:9" x14ac:dyDescent="0.2">
      <c r="B41" s="14"/>
      <c r="C41" s="14"/>
      <c r="D41" s="33"/>
    </row>
    <row r="42" spans="2:9" x14ac:dyDescent="0.2">
      <c r="B42" s="14"/>
      <c r="C42" s="14"/>
      <c r="D42" s="33"/>
    </row>
    <row r="43" spans="2:9" ht="16" x14ac:dyDescent="0.2">
      <c r="B43" s="9" t="s">
        <v>58</v>
      </c>
      <c r="C43" s="9"/>
      <c r="D43" s="25"/>
      <c r="I43" s="25"/>
    </row>
    <row r="44" spans="2:9" ht="15.75" customHeight="1" x14ac:dyDescent="0.2">
      <c r="B44" s="9"/>
      <c r="C44" s="9"/>
      <c r="D44" s="25"/>
      <c r="H44" s="4"/>
      <c r="I44" s="25"/>
    </row>
    <row r="45" spans="2:9" ht="16" x14ac:dyDescent="0.2">
      <c r="B45" s="15" t="s">
        <v>13</v>
      </c>
      <c r="C45" s="16"/>
      <c r="D45" s="32"/>
    </row>
    <row r="46" spans="2:9" ht="20" customHeight="1" x14ac:dyDescent="0.2">
      <c r="B46" s="8"/>
      <c r="C46" s="7"/>
      <c r="D46" s="24"/>
      <c r="I46" s="25"/>
    </row>
    <row r="47" spans="2:9" ht="20" customHeight="1" x14ac:dyDescent="0.2">
      <c r="B47" s="8" t="s">
        <v>31</v>
      </c>
      <c r="C47" s="45"/>
      <c r="D47" s="24">
        <v>54931.519999999997</v>
      </c>
      <c r="I47" s="25"/>
    </row>
    <row r="48" spans="2:9" ht="20" customHeight="1" x14ac:dyDescent="0.2">
      <c r="B48" s="8" t="s">
        <v>44</v>
      </c>
      <c r="C48" s="54"/>
      <c r="D48" s="24">
        <v>2704.88</v>
      </c>
      <c r="I48" s="25"/>
    </row>
    <row r="49" spans="2:16" ht="20" customHeight="1" x14ac:dyDescent="0.2">
      <c r="B49" s="56" t="s">
        <v>32</v>
      </c>
      <c r="C49" s="46"/>
      <c r="D49" s="24">
        <v>94131</v>
      </c>
      <c r="I49" s="25"/>
    </row>
    <row r="50" spans="2:16" ht="20" customHeight="1" x14ac:dyDescent="0.2">
      <c r="B50" s="8" t="s">
        <v>28</v>
      </c>
      <c r="C50" s="7"/>
      <c r="D50" s="24">
        <v>920</v>
      </c>
      <c r="I50" s="25"/>
    </row>
    <row r="51" spans="2:16" ht="20" customHeight="1" x14ac:dyDescent="0.2">
      <c r="B51" s="23" t="s">
        <v>36</v>
      </c>
      <c r="C51" s="47"/>
      <c r="D51" s="24">
        <v>1210</v>
      </c>
      <c r="I51" s="25"/>
    </row>
    <row r="52" spans="2:16" ht="20" customHeight="1" x14ac:dyDescent="0.2">
      <c r="B52" s="56" t="s">
        <v>25</v>
      </c>
      <c r="C52" s="55"/>
      <c r="D52" s="24">
        <v>1000</v>
      </c>
      <c r="I52" s="25"/>
    </row>
    <row r="53" spans="2:16" ht="20" customHeight="1" x14ac:dyDescent="0.2">
      <c r="B53" s="8" t="s">
        <v>14</v>
      </c>
      <c r="C53" s="53"/>
      <c r="D53" s="24">
        <v>377.33</v>
      </c>
      <c r="G53" s="25"/>
      <c r="I53" s="25"/>
    </row>
    <row r="54" spans="2:16" ht="20" customHeight="1" thickBot="1" x14ac:dyDescent="0.25">
      <c r="B54" s="23" t="s">
        <v>38</v>
      </c>
      <c r="C54" s="47"/>
      <c r="D54" s="50"/>
      <c r="G54" s="25"/>
      <c r="I54" s="25"/>
    </row>
    <row r="55" spans="2:16" ht="20" customHeight="1" thickBot="1" x14ac:dyDescent="0.25">
      <c r="B55" s="19" t="s">
        <v>15</v>
      </c>
      <c r="C55" s="20"/>
      <c r="D55" s="57">
        <f>SUM(D46:D54)</f>
        <v>155274.72999999998</v>
      </c>
      <c r="G55" s="25"/>
      <c r="I55" s="25"/>
    </row>
    <row r="56" spans="2:16" ht="25" customHeight="1" x14ac:dyDescent="0.2">
      <c r="B56" s="9"/>
      <c r="C56" s="9"/>
      <c r="D56" s="25"/>
      <c r="G56" s="25"/>
      <c r="I56" s="25"/>
    </row>
    <row r="57" spans="2:16" ht="20" customHeight="1" x14ac:dyDescent="0.2">
      <c r="B57" s="15" t="s">
        <v>16</v>
      </c>
      <c r="C57" s="7"/>
      <c r="D57" s="34"/>
      <c r="G57" s="25"/>
      <c r="H57" s="25"/>
      <c r="I57" s="25"/>
      <c r="K57" s="25"/>
      <c r="M57" s="25"/>
    </row>
    <row r="58" spans="2:16" ht="20" customHeight="1" x14ac:dyDescent="0.2">
      <c r="B58" s="8" t="s">
        <v>33</v>
      </c>
      <c r="C58" s="7"/>
      <c r="D58" s="35">
        <v>54859</v>
      </c>
      <c r="G58" s="25"/>
      <c r="I58" s="5"/>
      <c r="K58" s="25"/>
    </row>
    <row r="59" spans="2:16" ht="20" customHeight="1" x14ac:dyDescent="0.25">
      <c r="B59" s="18" t="s">
        <v>17</v>
      </c>
      <c r="C59" s="11"/>
      <c r="D59" s="35"/>
      <c r="G59" s="25"/>
      <c r="H59" s="42"/>
      <c r="K59" s="44"/>
    </row>
    <row r="60" spans="2:16" ht="20" customHeight="1" x14ac:dyDescent="0.25">
      <c r="B60" s="56" t="s">
        <v>30</v>
      </c>
      <c r="C60" s="17"/>
      <c r="D60" s="59">
        <v>76150</v>
      </c>
      <c r="F60" s="1"/>
      <c r="G60" s="25"/>
      <c r="H60" s="44"/>
    </row>
    <row r="61" spans="2:16" ht="20" customHeight="1" x14ac:dyDescent="0.25">
      <c r="B61" s="48" t="s">
        <v>29</v>
      </c>
      <c r="C61" s="7"/>
      <c r="D61" s="24">
        <v>361.6</v>
      </c>
      <c r="G61" s="25"/>
      <c r="H61" s="44"/>
    </row>
    <row r="62" spans="2:16" ht="20" customHeight="1" x14ac:dyDescent="0.25">
      <c r="B62" s="48" t="s">
        <v>18</v>
      </c>
      <c r="C62" s="7"/>
      <c r="D62" s="24">
        <v>31.12</v>
      </c>
      <c r="G62" s="25"/>
      <c r="H62" s="44"/>
    </row>
    <row r="63" spans="2:16" ht="20" customHeight="1" x14ac:dyDescent="0.3">
      <c r="B63" s="48" t="s">
        <v>19</v>
      </c>
      <c r="C63" s="7"/>
      <c r="D63" s="24">
        <v>64.8</v>
      </c>
      <c r="G63" s="25"/>
      <c r="H63" s="44"/>
      <c r="I63" s="25"/>
      <c r="J63" s="22"/>
      <c r="K63" s="22"/>
      <c r="L63" s="26"/>
      <c r="M63" s="26"/>
      <c r="N63" s="22"/>
      <c r="O63" s="22"/>
      <c r="P63" s="22"/>
    </row>
    <row r="64" spans="2:16" ht="20" customHeight="1" x14ac:dyDescent="0.25">
      <c r="B64" s="8" t="s">
        <v>20</v>
      </c>
      <c r="C64" s="7"/>
      <c r="D64" s="24">
        <v>75.010000000000005</v>
      </c>
      <c r="G64" s="1"/>
      <c r="H64" s="44"/>
      <c r="I64" s="25"/>
      <c r="K64" s="25"/>
    </row>
    <row r="65" spans="2:11" ht="20" customHeight="1" x14ac:dyDescent="0.25">
      <c r="B65" s="8" t="s">
        <v>26</v>
      </c>
      <c r="C65" s="7"/>
      <c r="D65" s="24">
        <v>165</v>
      </c>
      <c r="H65" s="44"/>
      <c r="I65" s="25"/>
      <c r="K65" s="25"/>
    </row>
    <row r="66" spans="2:11" ht="20" customHeight="1" x14ac:dyDescent="0.25">
      <c r="B66" s="8" t="s">
        <v>35</v>
      </c>
      <c r="C66" s="51"/>
      <c r="D66" s="24">
        <v>1232.82</v>
      </c>
      <c r="H66" s="42"/>
      <c r="K66" s="25"/>
    </row>
    <row r="67" spans="2:11" ht="20" customHeight="1" x14ac:dyDescent="0.35">
      <c r="B67" s="18" t="s">
        <v>34</v>
      </c>
      <c r="C67" s="52"/>
      <c r="D67" s="24">
        <v>412</v>
      </c>
      <c r="G67" s="43"/>
      <c r="H67" s="42"/>
      <c r="K67" s="42"/>
    </row>
    <row r="68" spans="2:11" ht="20" customHeight="1" x14ac:dyDescent="0.25">
      <c r="B68" s="18" t="s">
        <v>45</v>
      </c>
      <c r="C68" s="49"/>
      <c r="D68" s="24">
        <v>2700</v>
      </c>
      <c r="H68" s="42"/>
    </row>
    <row r="69" spans="2:11" ht="20" customHeight="1" thickBot="1" x14ac:dyDescent="0.3">
      <c r="B69" s="18" t="s">
        <v>39</v>
      </c>
      <c r="C69" s="58"/>
      <c r="D69" s="24">
        <v>219.97</v>
      </c>
      <c r="H69" s="42"/>
    </row>
    <row r="70" spans="2:11" ht="20" customHeight="1" thickBot="1" x14ac:dyDescent="0.3">
      <c r="B70" s="60" t="s">
        <v>21</v>
      </c>
      <c r="C70" s="21"/>
      <c r="D70" s="36">
        <f>SUM(D58:D69)</f>
        <v>136271.32</v>
      </c>
      <c r="F70" s="25"/>
      <c r="H70" s="42"/>
    </row>
    <row r="71" spans="2:11" ht="20" customHeight="1" thickBot="1" x14ac:dyDescent="0.3">
      <c r="B71" s="19" t="s">
        <v>43</v>
      </c>
      <c r="C71" s="21" t="s">
        <v>27</v>
      </c>
      <c r="D71" s="37">
        <f>SUM(D55-D70)</f>
        <v>19003.409999999974</v>
      </c>
      <c r="F71" s="25"/>
      <c r="H71" s="42"/>
    </row>
    <row r="72" spans="2:11" ht="21" x14ac:dyDescent="0.25">
      <c r="B72" s="14"/>
      <c r="C72" s="14"/>
      <c r="D72" s="33"/>
      <c r="H72" s="42"/>
    </row>
    <row r="73" spans="2:11" ht="21" x14ac:dyDescent="0.25">
      <c r="B73" t="s">
        <v>8</v>
      </c>
      <c r="F73" s="1"/>
      <c r="H73" s="42"/>
    </row>
    <row r="74" spans="2:11" ht="21" x14ac:dyDescent="0.25">
      <c r="H74" s="42"/>
    </row>
    <row r="75" spans="2:11" ht="21" x14ac:dyDescent="0.25">
      <c r="H75" s="42"/>
    </row>
    <row r="76" spans="2:11" ht="21" x14ac:dyDescent="0.25">
      <c r="H76" s="42"/>
    </row>
    <row r="77" spans="2:11" ht="21" x14ac:dyDescent="0.25">
      <c r="H77" s="42"/>
    </row>
    <row r="78" spans="2:11" ht="21" x14ac:dyDescent="0.25">
      <c r="H78" s="42"/>
    </row>
    <row r="79" spans="2:11" ht="21" x14ac:dyDescent="0.25">
      <c r="H79" s="42"/>
    </row>
  </sheetData>
  <sheetProtection algorithmName="SHA-512" hashValue="aycD6r8AmkWSHL7THg8Fdxc06k3djPvT1oHFkwLsbtTJR3VBMwwgs+Ecfcr2txSVx+ctMbEP66jGjZN/BJKDLA==" saltValue="kTQyARj6cd3YoVdvs5PD7Q==" spinCount="100000" sheet="1" objects="1" scenario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92"/>
  <sheetViews>
    <sheetView topLeftCell="A5" workbookViewId="0">
      <selection activeCell="B17" sqref="B17:C17"/>
    </sheetView>
  </sheetViews>
  <sheetFormatPr baseColWidth="10" defaultColWidth="9.1640625" defaultRowHeight="15" x14ac:dyDescent="0.2"/>
  <cols>
    <col min="1" max="1" width="9.5" style="1" bestFit="1" customWidth="1"/>
    <col min="2" max="2" width="10" style="1" bestFit="1" customWidth="1"/>
    <col min="3" max="3" width="12.83203125" style="1" bestFit="1" customWidth="1"/>
    <col min="4" max="4" width="10.5" style="1" customWidth="1"/>
    <col min="5" max="5" width="14.5" style="1" customWidth="1"/>
    <col min="6" max="6" width="15.1640625" style="1" customWidth="1"/>
    <col min="7" max="7" width="12.33203125" style="1" customWidth="1"/>
    <col min="8" max="9" width="9.1640625" style="1"/>
    <col min="10" max="10" width="15" style="1" bestFit="1" customWidth="1"/>
    <col min="11" max="11" width="12.83203125" style="1" bestFit="1" customWidth="1"/>
    <col min="12" max="12" width="16" style="1" customWidth="1"/>
    <col min="13" max="13" width="11.1640625" style="1" customWidth="1"/>
    <col min="14" max="14" width="9.1640625" style="1"/>
    <col min="15" max="15" width="10.6640625" style="1" bestFit="1" customWidth="1"/>
    <col min="16" max="16" width="11.83203125" style="1" bestFit="1" customWidth="1"/>
    <col min="17" max="18" width="9.1640625" style="1"/>
    <col min="19" max="19" width="13.33203125" style="1" customWidth="1"/>
    <col min="20" max="20" width="12.6640625" style="1" customWidth="1"/>
    <col min="21" max="23" width="9.1640625" style="1"/>
  </cols>
  <sheetData>
    <row r="1" spans="1:23" x14ac:dyDescent="0.2">
      <c r="W1" s="41"/>
    </row>
    <row r="2" spans="1:23" x14ac:dyDescent="0.2">
      <c r="D2" s="41"/>
      <c r="E2" s="33"/>
      <c r="F2" s="33"/>
    </row>
    <row r="3" spans="1:23" x14ac:dyDescent="0.2">
      <c r="C3" s="33"/>
      <c r="D3" s="33"/>
      <c r="E3" s="33"/>
      <c r="F3" s="33"/>
    </row>
    <row r="4" spans="1:23" x14ac:dyDescent="0.2">
      <c r="C4" s="33"/>
      <c r="D4" s="33"/>
      <c r="E4" s="33"/>
      <c r="F4" s="33"/>
    </row>
    <row r="5" spans="1:23" x14ac:dyDescent="0.2">
      <c r="C5" s="33"/>
      <c r="D5" s="33"/>
      <c r="E5" s="33"/>
      <c r="F5" s="33"/>
    </row>
    <row r="6" spans="1:23" x14ac:dyDescent="0.2">
      <c r="C6" s="33"/>
      <c r="D6" s="33"/>
      <c r="E6" s="33"/>
      <c r="F6" s="33"/>
    </row>
    <row r="7" spans="1:23" x14ac:dyDescent="0.2">
      <c r="D7" s="33"/>
      <c r="E7" s="33"/>
      <c r="F7" s="33"/>
    </row>
    <row r="8" spans="1:23" x14ac:dyDescent="0.2">
      <c r="C8" s="33"/>
      <c r="D8" s="33"/>
      <c r="E8" s="33"/>
      <c r="F8" s="33"/>
    </row>
    <row r="9" spans="1:23" x14ac:dyDescent="0.2">
      <c r="A9" s="41"/>
      <c r="B9" s="41"/>
      <c r="C9" s="33"/>
      <c r="D9" s="33"/>
      <c r="E9" s="33"/>
      <c r="F9" s="33"/>
    </row>
    <row r="10" spans="1:23" x14ac:dyDescent="0.2">
      <c r="A10" s="41"/>
      <c r="B10" s="41"/>
      <c r="C10" s="33"/>
      <c r="D10" s="33"/>
      <c r="E10" s="33"/>
      <c r="F10" s="33"/>
    </row>
    <row r="11" spans="1:23" x14ac:dyDescent="0.2">
      <c r="A11" s="41"/>
      <c r="B11" s="41"/>
      <c r="C11" s="33"/>
      <c r="D11" s="33"/>
      <c r="E11" s="33"/>
      <c r="F11" s="33"/>
    </row>
    <row r="12" spans="1:23" ht="16" thickBot="1" x14ac:dyDescent="0.25">
      <c r="A12" s="41"/>
      <c r="B12" s="41"/>
      <c r="C12" s="33"/>
      <c r="D12" s="33"/>
      <c r="E12" s="33"/>
      <c r="F12" s="33"/>
    </row>
    <row r="13" spans="1:23" ht="16" thickBot="1" x14ac:dyDescent="0.25">
      <c r="A13" s="72"/>
      <c r="B13" s="61" t="s">
        <v>13</v>
      </c>
      <c r="C13" s="62"/>
      <c r="D13" s="62"/>
      <c r="E13" s="62"/>
      <c r="F13" s="62"/>
      <c r="G13" s="63"/>
      <c r="J13" s="1" t="s">
        <v>16</v>
      </c>
      <c r="S13" s="33"/>
    </row>
    <row r="14" spans="1:23" x14ac:dyDescent="0.2">
      <c r="A14" s="73"/>
      <c r="B14" s="41"/>
      <c r="C14" s="33"/>
      <c r="D14" s="33"/>
      <c r="E14" s="33"/>
      <c r="F14" s="33"/>
      <c r="G14" s="64"/>
      <c r="I14" s="69"/>
      <c r="J14" s="70"/>
      <c r="K14" s="70"/>
      <c r="L14" s="70"/>
      <c r="M14" s="70"/>
      <c r="N14" s="70"/>
      <c r="O14" s="63"/>
      <c r="R14" s="77"/>
    </row>
    <row r="15" spans="1:23" x14ac:dyDescent="0.2">
      <c r="A15" s="73"/>
      <c r="B15" s="41"/>
      <c r="C15" s="33"/>
      <c r="D15" s="33"/>
      <c r="E15" s="33"/>
      <c r="F15" s="33"/>
      <c r="G15" s="64"/>
      <c r="I15" s="65"/>
      <c r="O15" s="64"/>
      <c r="R15" s="77"/>
    </row>
    <row r="16" spans="1:23" x14ac:dyDescent="0.2">
      <c r="A16" s="73"/>
      <c r="B16" s="33" t="s">
        <v>47</v>
      </c>
      <c r="C16" s="33" t="s">
        <v>48</v>
      </c>
      <c r="D16" s="33" t="s">
        <v>49</v>
      </c>
      <c r="E16" s="1" t="s">
        <v>50</v>
      </c>
      <c r="F16" s="1" t="s">
        <v>51</v>
      </c>
      <c r="G16" s="64"/>
      <c r="I16" s="65"/>
      <c r="J16" s="1" t="s">
        <v>52</v>
      </c>
      <c r="K16" s="1" t="s">
        <v>53</v>
      </c>
      <c r="L16" s="1" t="s">
        <v>54</v>
      </c>
      <c r="M16" s="1" t="s">
        <v>55</v>
      </c>
      <c r="O16" s="64"/>
      <c r="R16" s="77"/>
    </row>
    <row r="17" spans="1:22" x14ac:dyDescent="0.2">
      <c r="A17" s="73" t="s">
        <v>46</v>
      </c>
      <c r="B17" s="1">
        <v>12630</v>
      </c>
      <c r="C17" s="1">
        <v>3582</v>
      </c>
      <c r="D17" s="33">
        <v>2704.88</v>
      </c>
      <c r="E17" s="1">
        <v>45</v>
      </c>
      <c r="F17" s="1">
        <v>377.33</v>
      </c>
      <c r="G17" s="66"/>
      <c r="I17" s="65" t="s">
        <v>46</v>
      </c>
      <c r="J17" s="1">
        <v>31.12</v>
      </c>
      <c r="K17" s="33">
        <v>412</v>
      </c>
      <c r="L17" s="1">
        <v>1232.82</v>
      </c>
      <c r="M17" s="1">
        <v>185.3</v>
      </c>
      <c r="O17" s="66"/>
      <c r="R17" s="77"/>
      <c r="S17" s="33"/>
      <c r="V17" s="41"/>
    </row>
    <row r="18" spans="1:22" x14ac:dyDescent="0.2">
      <c r="A18" s="73" t="s">
        <v>56</v>
      </c>
      <c r="B18" s="33">
        <v>4245</v>
      </c>
      <c r="C18" s="33">
        <v>2928</v>
      </c>
      <c r="E18" s="1">
        <v>45</v>
      </c>
      <c r="G18" s="64"/>
      <c r="I18" s="65" t="s">
        <v>56</v>
      </c>
      <c r="J18" s="1">
        <v>64.8</v>
      </c>
      <c r="O18" s="64"/>
    </row>
    <row r="19" spans="1:22" x14ac:dyDescent="0.2">
      <c r="A19" s="73" t="s">
        <v>57</v>
      </c>
      <c r="B19" s="1">
        <v>78645</v>
      </c>
      <c r="C19" s="1">
        <v>46929.520000000004</v>
      </c>
      <c r="G19" s="64"/>
      <c r="I19" s="65"/>
      <c r="O19" s="64"/>
    </row>
    <row r="20" spans="1:22" x14ac:dyDescent="0.2">
      <c r="A20" s="74"/>
      <c r="G20" s="64"/>
      <c r="I20" s="65"/>
      <c r="O20" s="64"/>
    </row>
    <row r="21" spans="1:22" x14ac:dyDescent="0.2">
      <c r="A21" s="75"/>
      <c r="B21" s="41"/>
      <c r="C21" s="33"/>
      <c r="G21" s="64"/>
      <c r="I21" s="65"/>
      <c r="O21" s="64"/>
    </row>
    <row r="22" spans="1:22" x14ac:dyDescent="0.2">
      <c r="A22" s="75"/>
      <c r="B22" s="41"/>
      <c r="C22" s="33"/>
      <c r="G22" s="64"/>
      <c r="I22" s="65"/>
      <c r="O22" s="64"/>
    </row>
    <row r="23" spans="1:22" x14ac:dyDescent="0.2">
      <c r="A23" s="75"/>
      <c r="B23" s="41"/>
      <c r="C23" s="33"/>
      <c r="G23" s="64"/>
      <c r="I23" s="65"/>
      <c r="O23" s="64"/>
    </row>
    <row r="24" spans="1:22" x14ac:dyDescent="0.2">
      <c r="A24" s="73"/>
      <c r="B24" s="41"/>
      <c r="C24" s="33"/>
      <c r="G24" s="64"/>
      <c r="I24" s="65"/>
      <c r="J24" s="1">
        <f>SUM(J17:J23)</f>
        <v>95.92</v>
      </c>
      <c r="K24" s="1">
        <f t="shared" ref="K24:M24" si="0">SUM(K17:K23)</f>
        <v>412</v>
      </c>
      <c r="L24" s="1">
        <f t="shared" si="0"/>
        <v>1232.82</v>
      </c>
      <c r="M24" s="1">
        <f t="shared" si="0"/>
        <v>185.3</v>
      </c>
      <c r="O24" s="64"/>
    </row>
    <row r="25" spans="1:22" x14ac:dyDescent="0.2">
      <c r="A25" s="73"/>
      <c r="B25" s="41">
        <f>SUM(B17:B24)</f>
        <v>95520</v>
      </c>
      <c r="C25" s="41">
        <f t="shared" ref="C25:F25" si="1">SUM(C17:C24)</f>
        <v>53439.520000000004</v>
      </c>
      <c r="D25" s="41">
        <f t="shared" si="1"/>
        <v>2704.88</v>
      </c>
      <c r="E25" s="41">
        <f t="shared" si="1"/>
        <v>90</v>
      </c>
      <c r="F25" s="41">
        <f t="shared" si="1"/>
        <v>377.33</v>
      </c>
      <c r="G25" s="64"/>
      <c r="I25" s="65"/>
      <c r="O25" s="64"/>
    </row>
    <row r="26" spans="1:22" x14ac:dyDescent="0.2">
      <c r="A26" s="73"/>
      <c r="B26" s="41"/>
      <c r="C26" s="33"/>
      <c r="G26" s="64"/>
      <c r="I26" s="65"/>
      <c r="O26" s="64"/>
    </row>
    <row r="27" spans="1:22" x14ac:dyDescent="0.2">
      <c r="A27" s="73"/>
      <c r="B27" s="41"/>
      <c r="C27" s="33"/>
      <c r="G27" s="64"/>
      <c r="I27" s="65"/>
      <c r="O27" s="64"/>
    </row>
    <row r="28" spans="1:22" x14ac:dyDescent="0.2">
      <c r="A28" s="73"/>
      <c r="B28" s="41"/>
      <c r="C28" s="33"/>
      <c r="G28" s="64"/>
      <c r="I28" s="65"/>
      <c r="O28" s="64"/>
    </row>
    <row r="29" spans="1:22" x14ac:dyDescent="0.2">
      <c r="A29" s="73"/>
      <c r="C29" s="33"/>
      <c r="G29" s="64"/>
      <c r="I29" s="65"/>
      <c r="O29" s="64"/>
    </row>
    <row r="30" spans="1:22" x14ac:dyDescent="0.2">
      <c r="A30" s="73"/>
      <c r="C30" s="33"/>
      <c r="G30" s="64"/>
      <c r="I30" s="65"/>
      <c r="O30" s="64"/>
    </row>
    <row r="31" spans="1:22" x14ac:dyDescent="0.2">
      <c r="A31" s="73"/>
      <c r="C31" s="33"/>
      <c r="G31" s="64"/>
      <c r="I31" s="65"/>
      <c r="O31" s="64"/>
    </row>
    <row r="32" spans="1:22" x14ac:dyDescent="0.2">
      <c r="A32" s="73"/>
      <c r="G32" s="64"/>
      <c r="I32" s="65"/>
      <c r="O32" s="64"/>
    </row>
    <row r="33" spans="1:23" x14ac:dyDescent="0.2">
      <c r="A33" s="73"/>
      <c r="G33" s="64"/>
      <c r="I33" s="65"/>
      <c r="O33" s="64"/>
    </row>
    <row r="34" spans="1:23" x14ac:dyDescent="0.2">
      <c r="A34" s="73"/>
      <c r="G34" s="64"/>
      <c r="I34" s="65"/>
      <c r="O34" s="64"/>
    </row>
    <row r="35" spans="1:23" x14ac:dyDescent="0.2">
      <c r="A35" s="73"/>
      <c r="G35" s="64"/>
      <c r="I35" s="65"/>
      <c r="O35" s="64"/>
    </row>
    <row r="36" spans="1:23" x14ac:dyDescent="0.2">
      <c r="A36" s="73"/>
      <c r="G36" s="64"/>
      <c r="I36" s="65"/>
      <c r="O36" s="64"/>
    </row>
    <row r="37" spans="1:23" x14ac:dyDescent="0.2">
      <c r="A37" s="73"/>
      <c r="G37" s="64"/>
      <c r="I37" s="65"/>
      <c r="O37" s="64"/>
    </row>
    <row r="38" spans="1:23" x14ac:dyDescent="0.2">
      <c r="A38" s="74"/>
      <c r="C38" s="41"/>
      <c r="G38" s="66"/>
      <c r="I38" s="65"/>
      <c r="K38" s="41"/>
      <c r="O38" s="66"/>
      <c r="S38" s="41"/>
      <c r="W38" s="41"/>
    </row>
    <row r="39" spans="1:23" x14ac:dyDescent="0.2">
      <c r="A39" s="73"/>
      <c r="G39" s="64"/>
      <c r="I39" s="65"/>
      <c r="O39" s="64"/>
    </row>
    <row r="40" spans="1:23" x14ac:dyDescent="0.2">
      <c r="A40" s="73"/>
      <c r="G40" s="64"/>
      <c r="I40" s="65"/>
      <c r="O40" s="64"/>
    </row>
    <row r="41" spans="1:23" x14ac:dyDescent="0.2">
      <c r="A41" s="74"/>
      <c r="G41" s="64"/>
      <c r="I41" s="65"/>
      <c r="O41" s="64"/>
    </row>
    <row r="42" spans="1:23" x14ac:dyDescent="0.2">
      <c r="A42" s="75"/>
      <c r="G42" s="64"/>
      <c r="I42" s="65"/>
      <c r="O42" s="64"/>
    </row>
    <row r="43" spans="1:23" ht="16" thickBot="1" x14ac:dyDescent="0.25">
      <c r="A43" s="76"/>
      <c r="B43" s="67"/>
      <c r="C43" s="67"/>
      <c r="D43" s="67"/>
      <c r="E43" s="67"/>
      <c r="F43" s="67"/>
      <c r="G43" s="68"/>
      <c r="I43" s="71"/>
      <c r="J43" s="67"/>
      <c r="K43" s="67"/>
      <c r="L43" s="67"/>
      <c r="M43" s="67"/>
      <c r="N43" s="67"/>
      <c r="O43" s="68"/>
    </row>
    <row r="44" spans="1:23" x14ac:dyDescent="0.2">
      <c r="A44" s="33"/>
    </row>
    <row r="45" spans="1:23" x14ac:dyDescent="0.2">
      <c r="A45" s="33"/>
    </row>
    <row r="46" spans="1:23" ht="16" thickBot="1" x14ac:dyDescent="0.25">
      <c r="A46" s="33"/>
      <c r="J46" s="1" t="s">
        <v>57</v>
      </c>
      <c r="K46" s="1" t="s">
        <v>52</v>
      </c>
      <c r="L46" s="1" t="s">
        <v>59</v>
      </c>
      <c r="M46" s="1" t="s">
        <v>55</v>
      </c>
      <c r="N46" s="1" t="s">
        <v>60</v>
      </c>
      <c r="O46" s="1" t="s">
        <v>61</v>
      </c>
      <c r="P46" s="1" t="s">
        <v>62</v>
      </c>
    </row>
    <row r="47" spans="1:23" x14ac:dyDescent="0.2">
      <c r="A47" s="33"/>
      <c r="B47" s="69"/>
      <c r="C47" s="70"/>
      <c r="D47" s="70"/>
      <c r="E47" s="70"/>
      <c r="F47" s="70"/>
      <c r="G47" s="70"/>
      <c r="H47" s="63"/>
      <c r="K47" s="1">
        <v>7.32</v>
      </c>
      <c r="L47" s="1">
        <v>400</v>
      </c>
      <c r="M47" s="1">
        <v>34.67</v>
      </c>
      <c r="N47" s="1">
        <v>60</v>
      </c>
      <c r="O47" s="41">
        <v>2700</v>
      </c>
      <c r="P47" s="41">
        <v>75.010000000000005</v>
      </c>
    </row>
    <row r="48" spans="1:23" x14ac:dyDescent="0.2">
      <c r="A48" s="33"/>
      <c r="B48" s="65"/>
      <c r="H48" s="64"/>
      <c r="K48" s="1">
        <v>19.68</v>
      </c>
      <c r="L48" s="1">
        <v>600</v>
      </c>
      <c r="M48" s="1">
        <v>185.3</v>
      </c>
      <c r="N48" s="1">
        <v>65</v>
      </c>
    </row>
    <row r="49" spans="2:17" x14ac:dyDescent="0.2">
      <c r="B49" s="65"/>
      <c r="C49" s="1" t="s">
        <v>52</v>
      </c>
      <c r="D49" s="1" t="s">
        <v>53</v>
      </c>
      <c r="E49" s="1" t="s">
        <v>54</v>
      </c>
      <c r="F49" s="1" t="s">
        <v>55</v>
      </c>
      <c r="H49" s="64"/>
      <c r="K49" s="1">
        <v>1</v>
      </c>
      <c r="L49" s="1">
        <v>9198</v>
      </c>
      <c r="M49" s="41">
        <f>SUM(M47:M48)</f>
        <v>219.97000000000003</v>
      </c>
      <c r="N49" s="1">
        <v>20</v>
      </c>
    </row>
    <row r="50" spans="2:17" x14ac:dyDescent="0.2">
      <c r="B50" s="65" t="s">
        <v>46</v>
      </c>
      <c r="C50" s="1">
        <v>31.12</v>
      </c>
      <c r="D50" s="33">
        <v>412</v>
      </c>
      <c r="E50" s="1">
        <v>1232.82</v>
      </c>
      <c r="F50" s="1">
        <v>185.3</v>
      </c>
      <c r="H50" s="66"/>
      <c r="K50" s="1">
        <v>7.32</v>
      </c>
      <c r="L50" s="1">
        <v>12103</v>
      </c>
      <c r="N50" s="1">
        <v>10</v>
      </c>
    </row>
    <row r="51" spans="2:17" x14ac:dyDescent="0.2">
      <c r="B51" s="65" t="s">
        <v>56</v>
      </c>
      <c r="C51" s="1">
        <v>64.8</v>
      </c>
      <c r="H51" s="64"/>
      <c r="K51" s="1">
        <v>7.32</v>
      </c>
      <c r="L51" s="1">
        <v>7240</v>
      </c>
      <c r="N51" s="1">
        <v>10</v>
      </c>
    </row>
    <row r="52" spans="2:17" x14ac:dyDescent="0.2">
      <c r="B52" s="65"/>
      <c r="H52" s="64"/>
      <c r="K52" s="1">
        <v>7.32</v>
      </c>
      <c r="L52" s="1">
        <v>4815</v>
      </c>
      <c r="N52" s="41">
        <f>SUM(N47:N51)</f>
        <v>165</v>
      </c>
    </row>
    <row r="53" spans="2:17" x14ac:dyDescent="0.2">
      <c r="B53" s="65"/>
      <c r="H53" s="64"/>
      <c r="K53" s="1">
        <v>19.68</v>
      </c>
      <c r="L53" s="1">
        <v>400</v>
      </c>
    </row>
    <row r="54" spans="2:17" x14ac:dyDescent="0.2">
      <c r="B54" s="65"/>
      <c r="H54" s="64"/>
      <c r="K54" s="1">
        <v>10.52</v>
      </c>
      <c r="L54" s="1">
        <v>10290</v>
      </c>
    </row>
    <row r="55" spans="2:17" x14ac:dyDescent="0.2">
      <c r="B55" s="65"/>
      <c r="H55" s="64"/>
      <c r="K55" s="1">
        <v>12.26</v>
      </c>
      <c r="L55" s="1">
        <v>350</v>
      </c>
      <c r="N55" s="1" t="s">
        <v>46</v>
      </c>
      <c r="O55" s="1" t="s">
        <v>63</v>
      </c>
      <c r="P55" s="1" t="s">
        <v>64</v>
      </c>
      <c r="Q55" s="1" t="s">
        <v>53</v>
      </c>
    </row>
    <row r="56" spans="2:17" x14ac:dyDescent="0.2">
      <c r="B56" s="65"/>
      <c r="H56" s="64"/>
      <c r="K56" s="1">
        <v>9.34</v>
      </c>
      <c r="L56" s="1">
        <v>8924</v>
      </c>
      <c r="O56" s="1">
        <v>0.04</v>
      </c>
      <c r="P56" s="1">
        <v>953.82</v>
      </c>
      <c r="Q56" s="1">
        <v>206</v>
      </c>
    </row>
    <row r="57" spans="2:17" x14ac:dyDescent="0.2">
      <c r="B57" s="65"/>
      <c r="C57" s="1">
        <f>SUM(C50:C56)</f>
        <v>95.92</v>
      </c>
      <c r="D57" s="1">
        <f t="shared" ref="D57" si="2">SUM(D50:D56)</f>
        <v>412</v>
      </c>
      <c r="E57" s="1">
        <f t="shared" ref="E57" si="3">SUM(E50:E56)</f>
        <v>1232.82</v>
      </c>
      <c r="F57" s="1">
        <f t="shared" ref="F57" si="4">SUM(F50:F56)</f>
        <v>185.3</v>
      </c>
      <c r="H57" s="64"/>
      <c r="K57" s="1">
        <v>7.89</v>
      </c>
      <c r="L57" s="1">
        <v>1500</v>
      </c>
      <c r="O57" s="1">
        <v>0.04</v>
      </c>
      <c r="P57" s="1">
        <v>279</v>
      </c>
      <c r="Q57" s="1">
        <v>206</v>
      </c>
    </row>
    <row r="58" spans="2:17" x14ac:dyDescent="0.2">
      <c r="B58" s="65"/>
      <c r="H58" s="64"/>
      <c r="K58" s="1">
        <v>1</v>
      </c>
      <c r="L58" s="1">
        <v>400</v>
      </c>
      <c r="O58" s="1">
        <v>0.04</v>
      </c>
      <c r="Q58" s="1">
        <f>SUM(Q56:Q57)</f>
        <v>412</v>
      </c>
    </row>
    <row r="59" spans="2:17" x14ac:dyDescent="0.2">
      <c r="B59" s="65"/>
      <c r="H59" s="64"/>
      <c r="K59" s="1">
        <v>7.32</v>
      </c>
      <c r="L59" s="1">
        <v>2816</v>
      </c>
      <c r="O59" s="1">
        <v>7.68</v>
      </c>
      <c r="P59" s="1">
        <f>SUM(P56:P57)</f>
        <v>1232.8200000000002</v>
      </c>
    </row>
    <row r="60" spans="2:17" x14ac:dyDescent="0.2">
      <c r="B60" s="65"/>
      <c r="H60" s="64"/>
      <c r="K60" s="1">
        <v>35.479999999999997</v>
      </c>
      <c r="L60" s="1">
        <v>5168</v>
      </c>
      <c r="O60" s="1">
        <v>0.04</v>
      </c>
    </row>
    <row r="61" spans="2:17" x14ac:dyDescent="0.2">
      <c r="B61" s="65"/>
      <c r="H61" s="64"/>
      <c r="K61" s="1">
        <v>84</v>
      </c>
      <c r="L61" s="1">
        <v>22450</v>
      </c>
      <c r="O61" s="1">
        <v>0.04</v>
      </c>
    </row>
    <row r="62" spans="2:17" x14ac:dyDescent="0.2">
      <c r="B62" s="65"/>
      <c r="H62" s="64"/>
      <c r="K62" s="1">
        <v>7.32</v>
      </c>
      <c r="L62" s="1">
        <v>6500</v>
      </c>
      <c r="O62" s="1">
        <v>0.04</v>
      </c>
    </row>
    <row r="63" spans="2:17" x14ac:dyDescent="0.2">
      <c r="B63" s="65"/>
      <c r="H63" s="64"/>
      <c r="K63" s="1">
        <v>10.35</v>
      </c>
      <c r="L63" s="1">
        <v>19261</v>
      </c>
      <c r="O63" s="1">
        <v>0.04</v>
      </c>
    </row>
    <row r="64" spans="2:17" x14ac:dyDescent="0.2">
      <c r="B64" s="65"/>
      <c r="H64" s="64"/>
      <c r="K64" s="1">
        <v>7.32</v>
      </c>
      <c r="L64" s="1">
        <v>2310</v>
      </c>
      <c r="O64" s="1">
        <v>0.04</v>
      </c>
    </row>
    <row r="65" spans="2:15" x14ac:dyDescent="0.2">
      <c r="B65" s="65"/>
      <c r="H65" s="64"/>
      <c r="K65" s="1">
        <v>21</v>
      </c>
      <c r="L65" s="1">
        <v>800</v>
      </c>
      <c r="O65" s="1">
        <v>7.68</v>
      </c>
    </row>
    <row r="66" spans="2:15" x14ac:dyDescent="0.2">
      <c r="B66" s="65"/>
      <c r="H66" s="64"/>
      <c r="K66" s="1">
        <v>0.66</v>
      </c>
      <c r="L66" s="1">
        <v>300</v>
      </c>
      <c r="O66" s="1">
        <v>0.04</v>
      </c>
    </row>
    <row r="67" spans="2:15" x14ac:dyDescent="0.2">
      <c r="B67" s="65"/>
      <c r="H67" s="64"/>
      <c r="K67" s="1">
        <v>7.32</v>
      </c>
      <c r="L67" s="1">
        <v>7359</v>
      </c>
      <c r="O67" s="1">
        <v>7.68</v>
      </c>
    </row>
    <row r="68" spans="2:15" x14ac:dyDescent="0.2">
      <c r="B68" s="65"/>
      <c r="H68" s="64"/>
      <c r="K68" s="1">
        <v>7.32</v>
      </c>
      <c r="L68" s="1">
        <v>3474</v>
      </c>
      <c r="O68" s="1">
        <v>0.04</v>
      </c>
    </row>
    <row r="69" spans="2:15" x14ac:dyDescent="0.2">
      <c r="B69" s="65"/>
      <c r="H69" s="64"/>
      <c r="K69" s="1">
        <v>1</v>
      </c>
      <c r="L69" s="1">
        <v>4351</v>
      </c>
      <c r="O69" s="1">
        <v>7.68</v>
      </c>
    </row>
    <row r="70" spans="2:15" x14ac:dyDescent="0.2">
      <c r="B70" s="65"/>
      <c r="H70" s="64"/>
      <c r="K70" s="1">
        <v>6.69</v>
      </c>
    </row>
    <row r="71" spans="2:15" x14ac:dyDescent="0.2">
      <c r="B71" s="65"/>
      <c r="D71" s="41"/>
      <c r="H71" s="66"/>
      <c r="K71" s="1">
        <v>5</v>
      </c>
      <c r="L71" s="1">
        <f>SUM(L47:L69)</f>
        <v>131009</v>
      </c>
    </row>
    <row r="72" spans="2:15" x14ac:dyDescent="0.2">
      <c r="B72" s="65"/>
      <c r="H72" s="64"/>
      <c r="K72" s="1">
        <v>8.1</v>
      </c>
      <c r="O72" s="1">
        <f>SUM(O56:O71)</f>
        <v>31.119999999999997</v>
      </c>
    </row>
    <row r="73" spans="2:15" x14ac:dyDescent="0.2">
      <c r="B73" s="65"/>
      <c r="H73" s="64"/>
      <c r="K73" s="1">
        <v>1</v>
      </c>
    </row>
    <row r="74" spans="2:15" x14ac:dyDescent="0.2">
      <c r="B74" s="65"/>
      <c r="H74" s="64"/>
      <c r="K74" s="1">
        <v>7.32</v>
      </c>
      <c r="N74" s="1" t="s">
        <v>56</v>
      </c>
    </row>
    <row r="75" spans="2:15" x14ac:dyDescent="0.2">
      <c r="B75" s="65"/>
      <c r="H75" s="64"/>
      <c r="K75" s="1">
        <v>26</v>
      </c>
    </row>
    <row r="76" spans="2:15" ht="16" thickBot="1" x14ac:dyDescent="0.25">
      <c r="B76" s="71"/>
      <c r="C76" s="67"/>
      <c r="D76" s="67"/>
      <c r="E76" s="67"/>
      <c r="F76" s="67"/>
      <c r="G76" s="67"/>
      <c r="H76" s="68"/>
      <c r="K76" s="1">
        <v>1</v>
      </c>
    </row>
    <row r="77" spans="2:15" x14ac:dyDescent="0.2">
      <c r="K77" s="1">
        <v>18.47</v>
      </c>
    </row>
    <row r="78" spans="2:15" x14ac:dyDescent="0.2">
      <c r="K78" s="1">
        <v>8.9</v>
      </c>
    </row>
    <row r="79" spans="2:15" x14ac:dyDescent="0.2">
      <c r="K79" s="1">
        <v>7.32</v>
      </c>
    </row>
    <row r="80" spans="2:15" x14ac:dyDescent="0.2">
      <c r="K80" s="1">
        <v>16.559999999999999</v>
      </c>
    </row>
    <row r="81" spans="11:11" x14ac:dyDescent="0.2">
      <c r="K81" s="1">
        <v>6.64</v>
      </c>
    </row>
    <row r="82" spans="11:11" x14ac:dyDescent="0.2">
      <c r="K82" s="1">
        <v>1</v>
      </c>
    </row>
    <row r="83" spans="11:11" x14ac:dyDescent="0.2">
      <c r="K83" s="1">
        <v>1</v>
      </c>
    </row>
    <row r="84" spans="11:11" x14ac:dyDescent="0.2">
      <c r="K84" s="1">
        <v>7.32</v>
      </c>
    </row>
    <row r="85" spans="11:11" x14ac:dyDescent="0.2">
      <c r="K85" s="1">
        <v>9.42</v>
      </c>
    </row>
    <row r="86" spans="11:11" x14ac:dyDescent="0.2">
      <c r="K86" s="1">
        <v>7.08</v>
      </c>
    </row>
    <row r="87" spans="11:11" x14ac:dyDescent="0.2">
      <c r="K87" s="1">
        <v>7.61</v>
      </c>
    </row>
    <row r="88" spans="11:11" x14ac:dyDescent="0.2">
      <c r="K88" s="1">
        <f>SUM(K47:K87)</f>
        <v>446.17</v>
      </c>
    </row>
    <row r="89" spans="11:11" x14ac:dyDescent="0.2">
      <c r="K89" s="1">
        <v>-74.569999999999993</v>
      </c>
    </row>
    <row r="90" spans="11:11" x14ac:dyDescent="0.2">
      <c r="K90" s="1">
        <f>SUM(K88:K89)</f>
        <v>371.6</v>
      </c>
    </row>
    <row r="91" spans="11:11" x14ac:dyDescent="0.2">
      <c r="K91" s="1">
        <v>-10</v>
      </c>
    </row>
    <row r="92" spans="11:11" x14ac:dyDescent="0.2">
      <c r="K92" s="1">
        <f>SUM(K90:K91)</f>
        <v>361.6</v>
      </c>
    </row>
  </sheetData>
  <sheetProtection algorithmName="SHA-512" hashValue="P3cMFXXLlK3MM1WhamEaVyX/Hy5UigZbYlb3jtPq3q7Wiz/noFl/+3dJaC/Hrjt3gbWjrYm1XhEFUukso6Lbsg==" saltValue="eQn3MAHo5lXjk2R0X2EIDw==" spinCount="100000" sheet="1" objects="1" scenarios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9"/>
  <sheetViews>
    <sheetView tabSelected="1" workbookViewId="0">
      <selection activeCell="G8" sqref="G8"/>
    </sheetView>
  </sheetViews>
  <sheetFormatPr baseColWidth="10" defaultColWidth="8.83203125" defaultRowHeight="15" x14ac:dyDescent="0.2"/>
  <cols>
    <col min="2" max="2" width="13.5" style="1" bestFit="1" customWidth="1"/>
    <col min="3" max="3" width="9.5" style="1" bestFit="1" customWidth="1"/>
    <col min="4" max="4" width="7.5" customWidth="1"/>
    <col min="5" max="5" width="16.5" customWidth="1"/>
    <col min="6" max="6" width="13.5" customWidth="1"/>
    <col min="7" max="7" width="7.33203125" customWidth="1"/>
    <col min="8" max="8" width="10.6640625" customWidth="1"/>
    <col min="9" max="9" width="11" customWidth="1"/>
  </cols>
  <sheetData>
    <row r="1" spans="2:12" x14ac:dyDescent="0.2">
      <c r="B1" s="41" t="s">
        <v>65</v>
      </c>
      <c r="E1" s="82" t="s">
        <v>66</v>
      </c>
    </row>
    <row r="3" spans="2:12" x14ac:dyDescent="0.2">
      <c r="B3" s="1" t="s">
        <v>48</v>
      </c>
      <c r="C3" s="1" t="s">
        <v>47</v>
      </c>
      <c r="E3" s="1" t="s">
        <v>48</v>
      </c>
      <c r="F3" s="1" t="s">
        <v>47</v>
      </c>
      <c r="I3" s="82" t="s">
        <v>67</v>
      </c>
      <c r="J3" s="82"/>
      <c r="K3" s="82"/>
      <c r="L3" s="82"/>
    </row>
    <row r="4" spans="2:12" x14ac:dyDescent="0.2">
      <c r="B4" s="1">
        <v>312</v>
      </c>
      <c r="C4" s="1">
        <v>500</v>
      </c>
    </row>
    <row r="5" spans="2:12" x14ac:dyDescent="0.2">
      <c r="B5" s="1">
        <v>350</v>
      </c>
      <c r="C5" s="1">
        <v>200</v>
      </c>
    </row>
    <row r="6" spans="2:12" x14ac:dyDescent="0.2">
      <c r="B6" s="1">
        <v>350</v>
      </c>
      <c r="C6" s="1">
        <v>300</v>
      </c>
    </row>
    <row r="7" spans="2:12" x14ac:dyDescent="0.2">
      <c r="B7" s="1">
        <v>300</v>
      </c>
      <c r="C7" s="1">
        <v>300</v>
      </c>
    </row>
    <row r="8" spans="2:12" x14ac:dyDescent="0.2">
      <c r="B8" s="1">
        <v>350</v>
      </c>
      <c r="C8" s="1">
        <v>150</v>
      </c>
    </row>
    <row r="9" spans="2:12" x14ac:dyDescent="0.2">
      <c r="B9" s="1">
        <v>200</v>
      </c>
      <c r="C9" s="1">
        <v>100</v>
      </c>
    </row>
    <row r="10" spans="2:12" x14ac:dyDescent="0.2">
      <c r="B10" s="1">
        <v>312</v>
      </c>
      <c r="C10" s="1">
        <v>200</v>
      </c>
    </row>
    <row r="11" spans="2:12" x14ac:dyDescent="0.2">
      <c r="B11" s="1">
        <v>312</v>
      </c>
      <c r="C11" s="1">
        <v>100</v>
      </c>
    </row>
    <row r="12" spans="2:12" x14ac:dyDescent="0.2">
      <c r="B12" s="1">
        <v>312</v>
      </c>
      <c r="C12" s="1">
        <v>500</v>
      </c>
    </row>
    <row r="13" spans="2:12" x14ac:dyDescent="0.2">
      <c r="B13" s="1">
        <v>312</v>
      </c>
      <c r="C13" s="1">
        <v>50</v>
      </c>
    </row>
    <row r="14" spans="2:12" x14ac:dyDescent="0.2">
      <c r="B14" s="1">
        <v>312</v>
      </c>
      <c r="C14" s="1">
        <v>50</v>
      </c>
    </row>
    <row r="15" spans="2:12" x14ac:dyDescent="0.2">
      <c r="C15" s="1">
        <v>300</v>
      </c>
    </row>
    <row r="16" spans="2:12" x14ac:dyDescent="0.2">
      <c r="C16" s="1">
        <v>2100</v>
      </c>
    </row>
    <row r="17" spans="3:3" x14ac:dyDescent="0.2">
      <c r="C17" s="1">
        <v>700</v>
      </c>
    </row>
    <row r="18" spans="3:3" x14ac:dyDescent="0.2">
      <c r="C18" s="1">
        <v>250</v>
      </c>
    </row>
    <row r="19" spans="3:3" x14ac:dyDescent="0.2">
      <c r="C19" s="1">
        <v>100</v>
      </c>
    </row>
    <row r="20" spans="3:3" x14ac:dyDescent="0.2">
      <c r="C20" s="1">
        <v>100</v>
      </c>
    </row>
    <row r="21" spans="3:3" x14ac:dyDescent="0.2">
      <c r="C21" s="1">
        <v>730</v>
      </c>
    </row>
    <row r="22" spans="3:3" x14ac:dyDescent="0.2">
      <c r="C22" s="1">
        <v>240</v>
      </c>
    </row>
    <row r="23" spans="3:3" x14ac:dyDescent="0.2">
      <c r="C23" s="1">
        <v>100</v>
      </c>
    </row>
    <row r="24" spans="3:3" x14ac:dyDescent="0.2">
      <c r="C24" s="1">
        <v>250</v>
      </c>
    </row>
    <row r="25" spans="3:3" x14ac:dyDescent="0.2">
      <c r="C25" s="1">
        <v>300</v>
      </c>
    </row>
    <row r="26" spans="3:3" x14ac:dyDescent="0.2">
      <c r="C26" s="1">
        <v>300</v>
      </c>
    </row>
    <row r="27" spans="3:3" x14ac:dyDescent="0.2">
      <c r="C27" s="1">
        <v>500</v>
      </c>
    </row>
    <row r="28" spans="3:3" x14ac:dyDescent="0.2">
      <c r="C28" s="1">
        <v>120</v>
      </c>
    </row>
    <row r="29" spans="3:3" x14ac:dyDescent="0.2">
      <c r="C29" s="1">
        <v>120</v>
      </c>
    </row>
    <row r="30" spans="3:3" x14ac:dyDescent="0.2">
      <c r="C30" s="1">
        <v>120</v>
      </c>
    </row>
    <row r="31" spans="3:3" x14ac:dyDescent="0.2">
      <c r="C31" s="1">
        <v>130</v>
      </c>
    </row>
    <row r="32" spans="3:3" x14ac:dyDescent="0.2">
      <c r="C32" s="1">
        <v>130</v>
      </c>
    </row>
    <row r="33" spans="3:3" x14ac:dyDescent="0.2">
      <c r="C33" s="1">
        <v>100</v>
      </c>
    </row>
    <row r="34" spans="3:3" x14ac:dyDescent="0.2">
      <c r="C34" s="1">
        <v>100</v>
      </c>
    </row>
    <row r="35" spans="3:3" x14ac:dyDescent="0.2">
      <c r="C35" s="1">
        <v>300</v>
      </c>
    </row>
    <row r="36" spans="3:3" x14ac:dyDescent="0.2">
      <c r="C36" s="1">
        <v>1000</v>
      </c>
    </row>
    <row r="37" spans="3:3" x14ac:dyDescent="0.2">
      <c r="C37" s="1">
        <v>50</v>
      </c>
    </row>
    <row r="38" spans="3:3" x14ac:dyDescent="0.2">
      <c r="C38" s="1">
        <v>1000</v>
      </c>
    </row>
    <row r="39" spans="3:3" x14ac:dyDescent="0.2">
      <c r="C39" s="1">
        <v>120</v>
      </c>
    </row>
    <row r="40" spans="3:3" x14ac:dyDescent="0.2">
      <c r="C40" s="1">
        <v>240</v>
      </c>
    </row>
    <row r="41" spans="3:3" x14ac:dyDescent="0.2">
      <c r="C41" s="1">
        <v>120</v>
      </c>
    </row>
    <row r="42" spans="3:3" x14ac:dyDescent="0.2">
      <c r="C42" s="1">
        <v>120</v>
      </c>
    </row>
    <row r="43" spans="3:3" x14ac:dyDescent="0.2">
      <c r="C43" s="1">
        <v>120</v>
      </c>
    </row>
    <row r="44" spans="3:3" x14ac:dyDescent="0.2">
      <c r="C44" s="1">
        <v>120</v>
      </c>
    </row>
    <row r="45" spans="3:3" x14ac:dyDescent="0.2">
      <c r="C45" s="1">
        <v>50</v>
      </c>
    </row>
    <row r="46" spans="3:3" x14ac:dyDescent="0.2">
      <c r="C46" s="1">
        <v>150</v>
      </c>
    </row>
    <row r="47" spans="3:3" x14ac:dyDescent="0.2">
      <c r="C47" s="1">
        <v>160</v>
      </c>
    </row>
    <row r="48" spans="3:3" ht="16" thickBot="1" x14ac:dyDescent="0.25"/>
    <row r="49" spans="1:8" ht="16" thickBot="1" x14ac:dyDescent="0.25">
      <c r="A49" s="78"/>
      <c r="B49" s="81">
        <f>SUM(B4:B47)</f>
        <v>3422</v>
      </c>
      <c r="C49" s="81">
        <f>SUM(C4:C47)</f>
        <v>12790</v>
      </c>
      <c r="D49" s="79"/>
      <c r="E49" s="79"/>
      <c r="F49" s="79"/>
      <c r="G49" s="79"/>
      <c r="H49" s="80"/>
    </row>
  </sheetData>
  <sheetProtection algorithmName="SHA-512" hashValue="Gg2HmMYz/U2gCcI2LXure1hS1tIiuNm5HI4U5tw0JsVm5OAsl6CUAl09mWQCz158cqK+e1NWV8k0KorjExtRRg==" saltValue="kA/NbqPXEeE/Cj6+XlDIr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Microsoft Office User</cp:lastModifiedBy>
  <cp:lastPrinted>2026-04-08T19:26:32Z</cp:lastPrinted>
  <dcterms:created xsi:type="dcterms:W3CDTF">2019-03-23T12:53:50Z</dcterms:created>
  <dcterms:modified xsi:type="dcterms:W3CDTF">2026-04-14T09:03:46Z</dcterms:modified>
</cp:coreProperties>
</file>